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360" yWindow="15" windowWidth="9720" windowHeight="6540"/>
  </bookViews>
  <sheets>
    <sheet name="Sheet1" sheetId="1" r:id="rId1"/>
    <sheet name="Sheet2" sheetId="2" r:id="rId2"/>
    <sheet name="Sheet3" sheetId="3" r:id="rId3"/>
  </sheets>
  <definedNames>
    <definedName name="b">Sheet1!$N$28</definedName>
    <definedName name="m">Sheet1!$N$25</definedName>
    <definedName name="n">Sheet1!$E$20</definedName>
  </definedNames>
  <calcPr calcId="145621"/>
</workbook>
</file>

<file path=xl/calcChain.xml><?xml version="1.0" encoding="utf-8"?>
<calcChain xmlns="http://schemas.openxmlformats.org/spreadsheetml/2006/main">
  <c r="E20" i="1" l="1"/>
  <c r="C2" i="2"/>
  <c r="D2" i="2"/>
  <c r="F2" i="2" s="1"/>
  <c r="C3" i="2"/>
  <c r="C4" i="2"/>
  <c r="C5" i="2"/>
  <c r="D5" i="2" s="1"/>
  <c r="E5" i="2" s="1"/>
  <c r="C6" i="2"/>
  <c r="D6" i="2" s="1"/>
  <c r="F6" i="2" s="1"/>
  <c r="G6" i="2" s="1"/>
  <c r="H6" i="2" s="1"/>
  <c r="C7" i="2"/>
  <c r="D7" i="2" s="1"/>
  <c r="E7" i="2" s="1"/>
  <c r="J10" i="2"/>
  <c r="P15" i="1" s="1"/>
  <c r="D3" i="2" l="1"/>
  <c r="E3" i="2" s="1"/>
  <c r="F7" i="2"/>
  <c r="G7" i="2" s="1"/>
  <c r="H7" i="2" s="1"/>
  <c r="G2" i="2"/>
  <c r="H2" i="2" s="1"/>
  <c r="D4" i="2"/>
  <c r="E4" i="2" s="1"/>
  <c r="F5" i="2"/>
  <c r="G5" i="2" s="1"/>
  <c r="H5" i="2" s="1"/>
  <c r="E6" i="2"/>
  <c r="E2" i="2"/>
  <c r="F3" i="2" l="1"/>
  <c r="G3" i="2" s="1"/>
  <c r="H3" i="2" s="1"/>
  <c r="E8" i="2"/>
  <c r="P16" i="1" s="1"/>
  <c r="F4" i="2"/>
  <c r="G4" i="2" l="1"/>
  <c r="H4" i="2" s="1"/>
  <c r="H8" i="2" s="1"/>
  <c r="P21" i="1" s="1"/>
  <c r="J11" i="2"/>
  <c r="P20" i="1" s="1"/>
  <c r="L27" i="1" l="1"/>
  <c r="L26" i="1"/>
</calcChain>
</file>

<file path=xl/comments1.xml><?xml version="1.0" encoding="utf-8"?>
<comments xmlns="http://schemas.openxmlformats.org/spreadsheetml/2006/main">
  <authors>
    <author>fLORENCE gORDON</author>
  </authors>
  <commentList>
    <comment ref="C33" authorId="0">
      <text>
        <r>
          <rPr>
            <b/>
            <sz val="10"/>
            <color indexed="81"/>
            <rFont val="Tahoma"/>
          </rPr>
          <t xml:space="preserve">1. The points in blue represent a fixed set of data and the purple line is the associated regression line.  The slider lets you transform the data by either squeezing all of the points vertically to bring them closer to the regression line or stretching all the points vertically to bring them further from the regression line.  
   Because all the points are squeezed or stretched vertically by the same multiple based on their distance from the original regression line, the regression line corresponding to the new set of data turns out to be the identical line.  </t>
        </r>
        <r>
          <rPr>
            <b/>
            <sz val="10"/>
            <color indexed="81"/>
            <rFont val="Tahoma"/>
            <family val="2"/>
          </rPr>
          <t xml:space="preserve">
   </t>
        </r>
      </text>
    </comment>
    <comment ref="C34" authorId="0">
      <text>
        <r>
          <rPr>
            <b/>
            <sz val="10"/>
            <color indexed="81"/>
            <rFont val="Tahoma"/>
          </rPr>
          <t>2.  Start by selecting the factor to be 1 using the above slider.  In that case, the transformed data points are at the same vertical distance from the regression line as the original data points and, in fact, they are the identical points, so the correlation coefficient and the sum of the squares will be the same.</t>
        </r>
      </text>
    </comment>
    <comment ref="C35" authorId="0">
      <text>
        <r>
          <rPr>
            <b/>
            <sz val="10"/>
            <color indexed="81"/>
            <rFont val="Tahoma"/>
          </rPr>
          <t xml:space="preserve">3.  Now see what happens as you decrease the value for the factor.  The transformed data points move closer to the regression line.  What happens to the associated value for the correlation coefficient?  What happens to the value for the sum of the squares?
   As the points move closer to the regression line and they are bunched more closely together, there is a significant level of correlation between the two variables. </t>
        </r>
      </text>
    </comment>
    <comment ref="C36" authorId="0">
      <text>
        <r>
          <rPr>
            <b/>
            <sz val="10"/>
            <color indexed="81"/>
            <rFont val="Tahoma"/>
          </rPr>
          <t xml:space="preserve">4.  Next see what happens as you increase the value for the factor.  The transformed data points move further away vertically the regression line.  What happens to the associated value for the correlation coefficient?  What happens to the value for the sum of the squares?
   As the points move further from the regression line and they are spread out more and more and at some point there is no significant level of correlation between the two variables.  The value for the correlation coefficient </t>
        </r>
        <r>
          <rPr>
            <b/>
            <i/>
            <sz val="10"/>
            <color indexed="81"/>
            <rFont val="Tahoma"/>
            <family val="2"/>
          </rPr>
          <t>r</t>
        </r>
        <r>
          <rPr>
            <b/>
            <sz val="10"/>
            <color indexed="81"/>
            <rFont val="Tahoma"/>
            <family val="2"/>
          </rPr>
          <t xml:space="preserve"> drops below the critical value of </t>
        </r>
        <r>
          <rPr>
            <b/>
            <i/>
            <sz val="10"/>
            <color indexed="81"/>
            <rFont val="Tahoma"/>
            <family val="2"/>
          </rPr>
          <t>r</t>
        </r>
        <r>
          <rPr>
            <b/>
            <sz val="10"/>
            <color indexed="81"/>
            <rFont val="Tahoma"/>
            <family val="2"/>
          </rPr>
          <t xml:space="preserve"> = 0.811.</t>
        </r>
      </text>
    </comment>
  </commentList>
</comments>
</file>

<file path=xl/sharedStrings.xml><?xml version="1.0" encoding="utf-8"?>
<sst xmlns="http://schemas.openxmlformats.org/spreadsheetml/2006/main" count="51" uniqueCount="48">
  <si>
    <t>x</t>
  </si>
  <si>
    <t>y</t>
  </si>
  <si>
    <t xml:space="preserve"> </t>
  </si>
  <si>
    <t>Click each item below for suggestions and investigations</t>
  </si>
  <si>
    <t xml:space="preserve">   Item 1</t>
  </si>
  <si>
    <t xml:space="preserve">   Item 2</t>
  </si>
  <si>
    <t xml:space="preserve">   Item 3</t>
  </si>
  <si>
    <t>Created by:  Sheldon P. Gordon</t>
  </si>
  <si>
    <t xml:space="preserve">                     Farmingdale StateCollege</t>
  </si>
  <si>
    <t xml:space="preserve">Development of this module was supported by the </t>
  </si>
  <si>
    <t xml:space="preserve">NSF's Division of Undergraduate Education  </t>
  </si>
  <si>
    <t>under grants DUE-0310123 and DUE-0442160.</t>
  </si>
  <si>
    <t xml:space="preserve">    and the Sum of the Squares</t>
  </si>
  <si>
    <t xml:space="preserve">      The Correlation Coefficient </t>
  </si>
  <si>
    <t xml:space="preserve">          This DIGMath program lets you explore the</t>
  </si>
  <si>
    <t xml:space="preserve">                 the Sum of the Squares</t>
  </si>
  <si>
    <t xml:space="preserve">         captures the trend in a set of data</t>
  </si>
  <si>
    <r>
      <t>r</t>
    </r>
    <r>
      <rPr>
        <sz val="11"/>
        <rFont val="Times New Roman"/>
        <family val="1"/>
      </rPr>
      <t xml:space="preserve"> =</t>
    </r>
  </si>
  <si>
    <r>
      <t>r</t>
    </r>
    <r>
      <rPr>
        <vertAlign val="subscript"/>
        <sz val="11"/>
        <rFont val="Times New Roman"/>
        <family val="1"/>
      </rPr>
      <t>0</t>
    </r>
    <r>
      <rPr>
        <sz val="11"/>
        <rFont val="Times New Roman"/>
        <family val="1"/>
      </rPr>
      <t xml:space="preserve"> =</t>
    </r>
  </si>
  <si>
    <r>
      <t>y</t>
    </r>
    <r>
      <rPr>
        <sz val="11"/>
        <rFont val="Times New Roman"/>
        <family val="1"/>
      </rPr>
      <t xml:space="preserve"> = 1.6571</t>
    </r>
    <r>
      <rPr>
        <i/>
        <sz val="11"/>
        <rFont val="Times New Roman"/>
        <family val="1"/>
      </rPr>
      <t>x</t>
    </r>
    <r>
      <rPr>
        <sz val="11"/>
        <rFont val="Times New Roman"/>
        <family val="1"/>
      </rPr>
      <t xml:space="preserve"> + 6.2</t>
    </r>
  </si>
  <si>
    <r>
      <t>(</t>
    </r>
    <r>
      <rPr>
        <i/>
        <sz val="11"/>
        <rFont val="Times New Roman"/>
        <family val="1"/>
      </rPr>
      <t>y -y</t>
    </r>
    <r>
      <rPr>
        <i/>
        <vertAlign val="subscript"/>
        <sz val="11"/>
        <rFont val="Times New Roman"/>
        <family val="1"/>
      </rPr>
      <t>L</t>
    </r>
    <r>
      <rPr>
        <sz val="11"/>
        <rFont val="Times New Roman"/>
        <family val="1"/>
      </rPr>
      <t>)</t>
    </r>
    <r>
      <rPr>
        <i/>
        <vertAlign val="superscript"/>
        <sz val="11"/>
        <rFont val="Times New Roman"/>
        <family val="1"/>
      </rPr>
      <t>2</t>
    </r>
  </si>
  <si>
    <r>
      <t>y -y</t>
    </r>
    <r>
      <rPr>
        <i/>
        <vertAlign val="subscript"/>
        <sz val="11"/>
        <rFont val="Times New Roman"/>
        <family val="1"/>
      </rPr>
      <t>L</t>
    </r>
  </si>
  <si>
    <r>
      <t xml:space="preserve">New </t>
    </r>
    <r>
      <rPr>
        <i/>
        <sz val="11"/>
        <rFont val="Times New Roman"/>
        <family val="1"/>
      </rPr>
      <t>y</t>
    </r>
  </si>
  <si>
    <r>
      <t>y</t>
    </r>
    <r>
      <rPr>
        <i/>
        <vertAlign val="subscript"/>
        <sz val="11"/>
        <rFont val="Times New Roman"/>
        <family val="1"/>
      </rPr>
      <t>L</t>
    </r>
  </si>
  <si>
    <t>The scatterplot is based on a fixed set of data in blue.</t>
  </si>
  <si>
    <t>The associated regression line is also shown.</t>
  </si>
  <si>
    <t>The second set of data in red is generated by either squeezing</t>
  </si>
  <si>
    <t xml:space="preserve">   or stretching the original data values vertically about the regression line.</t>
  </si>
  <si>
    <t xml:space="preserve">    the original data values together vertically about the regression line</t>
  </si>
  <si>
    <t>In either case, the new data set has the same regression line.</t>
  </si>
  <si>
    <t>Enter the factor by which the data points are squeezed or stretched:</t>
  </si>
  <si>
    <t xml:space="preserve">    the multiple is between 0 and 2.0 </t>
  </si>
  <si>
    <t xml:space="preserve">For the original data, </t>
  </si>
  <si>
    <r>
      <t xml:space="preserve">   the correlation coefficient </t>
    </r>
    <r>
      <rPr>
        <b/>
        <i/>
        <sz val="12"/>
        <color indexed="12"/>
        <rFont val="Arial"/>
        <family val="2"/>
      </rPr>
      <t>r</t>
    </r>
    <r>
      <rPr>
        <b/>
        <sz val="12"/>
        <color indexed="12"/>
        <rFont val="Arial"/>
        <family val="2"/>
      </rPr>
      <t xml:space="preserve"> =</t>
    </r>
  </si>
  <si>
    <t xml:space="preserve">  and the sum of the squares =</t>
  </si>
  <si>
    <r>
      <t xml:space="preserve">   the correlation coefficient </t>
    </r>
    <r>
      <rPr>
        <b/>
        <i/>
        <sz val="12"/>
        <color indexed="10"/>
        <rFont val="Arial"/>
        <family val="2"/>
      </rPr>
      <t>r</t>
    </r>
    <r>
      <rPr>
        <b/>
        <sz val="12"/>
        <color indexed="10"/>
        <rFont val="Arial"/>
        <family val="2"/>
      </rPr>
      <t xml:space="preserve"> =</t>
    </r>
  </si>
  <si>
    <t xml:space="preserve">For the transformed data, </t>
  </si>
  <si>
    <t>Notice that as the points are squeezed closer to the regression line,</t>
  </si>
  <si>
    <t>As the points are stretched further from the regression line,</t>
  </si>
  <si>
    <r>
      <t xml:space="preserve">   </t>
    </r>
    <r>
      <rPr>
        <b/>
        <sz val="12"/>
        <color indexed="12"/>
        <rFont val="Arial"/>
        <family val="2"/>
      </rPr>
      <t>the value of the correlation coefficient gets closer to 1</t>
    </r>
  </si>
  <si>
    <r>
      <t xml:space="preserve">   </t>
    </r>
    <r>
      <rPr>
        <b/>
        <sz val="12"/>
        <color indexed="12"/>
        <rFont val="Arial"/>
        <family val="2"/>
      </rPr>
      <t>and the value of the sum of the squares gets smaller.</t>
    </r>
  </si>
  <si>
    <r>
      <t xml:space="preserve">   </t>
    </r>
    <r>
      <rPr>
        <b/>
        <sz val="12"/>
        <color indexed="12"/>
        <rFont val="Arial"/>
        <family val="2"/>
      </rPr>
      <t>the value of the correlation coefficient gets closer to 0</t>
    </r>
  </si>
  <si>
    <r>
      <t xml:space="preserve">   </t>
    </r>
    <r>
      <rPr>
        <b/>
        <sz val="12"/>
        <color indexed="12"/>
        <rFont val="Arial"/>
        <family val="2"/>
      </rPr>
      <t>and the value of the sum of the squares gets larger.</t>
    </r>
  </si>
  <si>
    <t xml:space="preserve">   Item 4</t>
  </si>
  <si>
    <r>
      <t xml:space="preserve">           </t>
    </r>
    <r>
      <rPr>
        <b/>
        <sz val="12"/>
        <rFont val="Arial"/>
        <family val="2"/>
      </rPr>
      <t>the correlation coefficient and</t>
    </r>
  </si>
  <si>
    <t xml:space="preserve">  to see how both measure how well a line </t>
  </si>
  <si>
    <r>
      <t xml:space="preserve">   the critical value for the correlation coefficient is </t>
    </r>
    <r>
      <rPr>
        <b/>
        <i/>
        <sz val="12"/>
        <color indexed="11"/>
        <rFont val="Arial"/>
        <family val="2"/>
      </rPr>
      <t>r</t>
    </r>
    <r>
      <rPr>
        <b/>
        <sz val="12"/>
        <color indexed="11"/>
        <rFont val="Arial"/>
        <family val="2"/>
      </rPr>
      <t xml:space="preserve"> = 0.811</t>
    </r>
  </si>
  <si>
    <r>
      <t xml:space="preserve">Based on </t>
    </r>
    <r>
      <rPr>
        <b/>
        <i/>
        <sz val="12"/>
        <color indexed="11"/>
        <rFont val="Arial"/>
        <family val="2"/>
      </rPr>
      <t>n</t>
    </r>
    <r>
      <rPr>
        <b/>
        <sz val="12"/>
        <color indexed="11"/>
        <rFont val="Arial"/>
        <family val="2"/>
      </rPr>
      <t xml:space="preserve"> = 6 data points,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</si>
</sst>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32" x14ac:knownFonts="1">
    <font>
      <sz val="10"/>
      <name val="Arial"/>
    </font>
    <font>
      <b/>
      <sz val="14"/>
      <name val="Arial"/>
      <family val="2"/>
    </font>
    <font>
      <b/>
      <sz val="16"/>
      <name val="Arial"/>
      <family val="2"/>
    </font>
    <font>
      <b/>
      <sz val="12"/>
      <name val="Arial"/>
      <family val="2"/>
    </font>
    <font>
      <b/>
      <sz val="10"/>
      <name val="Arial"/>
      <family val="2"/>
    </font>
    <font>
      <sz val="10"/>
      <name val="Arial"/>
      <family val="2"/>
    </font>
    <font>
      <b/>
      <sz val="10"/>
      <color indexed="10"/>
      <name val="Arial"/>
      <family val="2"/>
    </font>
    <font>
      <b/>
      <sz val="12"/>
      <color indexed="12"/>
      <name val="Arial"/>
      <family val="2"/>
    </font>
    <font>
      <b/>
      <i/>
      <sz val="12"/>
      <color indexed="12"/>
      <name val="Arial"/>
      <family val="2"/>
    </font>
    <font>
      <sz val="11"/>
      <color indexed="12"/>
      <name val="Arial"/>
      <family val="2"/>
    </font>
    <font>
      <b/>
      <sz val="11"/>
      <color indexed="10"/>
      <name val="Arial"/>
      <family val="2"/>
    </font>
    <font>
      <b/>
      <sz val="11"/>
      <color indexed="12"/>
      <name val="Arial"/>
      <family val="2"/>
    </font>
    <font>
      <b/>
      <sz val="11"/>
      <color indexed="12"/>
      <name val="Symbol"/>
      <family val="1"/>
      <charset val="2"/>
    </font>
    <font>
      <b/>
      <sz val="11"/>
      <name val="Arial"/>
      <family val="2"/>
    </font>
    <font>
      <b/>
      <sz val="12"/>
      <color indexed="53"/>
      <name val="Arial"/>
      <family val="2"/>
    </font>
    <font>
      <b/>
      <sz val="10"/>
      <color indexed="81"/>
      <name val="Tahoma"/>
    </font>
    <font>
      <b/>
      <i/>
      <sz val="10"/>
      <color indexed="81"/>
      <name val="Tahoma"/>
      <family val="2"/>
    </font>
    <font>
      <b/>
      <sz val="10"/>
      <color indexed="81"/>
      <name val="Tahoma"/>
      <family val="2"/>
    </font>
    <font>
      <b/>
      <sz val="12"/>
      <color indexed="10"/>
      <name val="Arial"/>
      <family val="2"/>
    </font>
    <font>
      <b/>
      <sz val="10"/>
      <name val="Times New Roman"/>
      <family val="1"/>
    </font>
    <font>
      <i/>
      <sz val="11"/>
      <name val="Times New Roman"/>
      <family val="1"/>
    </font>
    <font>
      <sz val="11"/>
      <name val="Times New Roman"/>
      <family val="1"/>
    </font>
    <font>
      <vertAlign val="subscript"/>
      <sz val="11"/>
      <name val="Times New Roman"/>
      <family val="1"/>
    </font>
    <font>
      <i/>
      <vertAlign val="subscript"/>
      <sz val="11"/>
      <name val="Times New Roman"/>
      <family val="1"/>
    </font>
    <font>
      <i/>
      <vertAlign val="superscript"/>
      <sz val="11"/>
      <name val="Times New Roman"/>
      <family val="1"/>
    </font>
    <font>
      <b/>
      <i/>
      <sz val="12"/>
      <color indexed="10"/>
      <name val="Arial"/>
      <family val="2"/>
    </font>
    <font>
      <b/>
      <sz val="12"/>
      <color indexed="11"/>
      <name val="Arial"/>
      <family val="2"/>
    </font>
    <font>
      <sz val="10"/>
      <color indexed="11"/>
      <name val="Arial"/>
      <family val="2"/>
    </font>
    <font>
      <sz val="10"/>
      <color indexed="11"/>
      <name val="Arial"/>
    </font>
    <font>
      <b/>
      <sz val="11"/>
      <color indexed="11"/>
      <name val="Symbol"/>
      <family val="1"/>
      <charset val="2"/>
    </font>
    <font>
      <sz val="12"/>
      <color indexed="12"/>
      <name val="Arial"/>
      <family val="2"/>
    </font>
    <font>
      <b/>
      <i/>
      <sz val="12"/>
      <color indexed="11"/>
      <name val="Arial"/>
      <family val="2"/>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2">
    <border>
      <left/>
      <right/>
      <top/>
      <bottom/>
      <diagonal/>
    </border>
    <border>
      <left/>
      <right/>
      <top/>
      <bottom style="medium">
        <color indexed="64"/>
      </bottom>
      <diagonal/>
    </border>
  </borders>
  <cellStyleXfs count="1">
    <xf numFmtId="0" fontId="0" fillId="0" borderId="0"/>
  </cellStyleXfs>
  <cellXfs count="52">
    <xf numFmtId="0" fontId="0" fillId="0" borderId="0" xfId="0"/>
    <xf numFmtId="0" fontId="0" fillId="0" borderId="0" xfId="0" applyBorder="1"/>
    <xf numFmtId="0" fontId="0" fillId="0" borderId="0" xfId="0" applyFill="1"/>
    <xf numFmtId="0" fontId="0" fillId="0" borderId="0" xfId="0" applyBorder="1" applyAlignment="1">
      <alignment horizontal="center"/>
    </xf>
    <xf numFmtId="0" fontId="0" fillId="0" borderId="0" xfId="0" applyFill="1" applyBorder="1"/>
    <xf numFmtId="0" fontId="1" fillId="0" borderId="0" xfId="0" applyFont="1"/>
    <xf numFmtId="0" fontId="2" fillId="0" borderId="0" xfId="0" applyFont="1"/>
    <xf numFmtId="0" fontId="4" fillId="0" borderId="0" xfId="0" applyFont="1"/>
    <xf numFmtId="0" fontId="5" fillId="0" borderId="0" xfId="0" applyFont="1"/>
    <xf numFmtId="0" fontId="7" fillId="0" borderId="0" xfId="0" applyFont="1"/>
    <xf numFmtId="0" fontId="6" fillId="0" borderId="0" xfId="0" applyFont="1" applyAlignment="1">
      <alignment horizontal="center"/>
    </xf>
    <xf numFmtId="0" fontId="9" fillId="0" borderId="0" xfId="0" applyFont="1"/>
    <xf numFmtId="0" fontId="6" fillId="0" borderId="0" xfId="0" applyFont="1" applyAlignment="1">
      <alignment horizontal="centerContinuous"/>
    </xf>
    <xf numFmtId="2" fontId="10" fillId="0" borderId="0" xfId="0" applyNumberFormat="1" applyFont="1" applyAlignment="1">
      <alignment horizontal="center"/>
    </xf>
    <xf numFmtId="164" fontId="11" fillId="0" borderId="0" xfId="0" applyNumberFormat="1" applyFont="1"/>
    <xf numFmtId="0" fontId="10" fillId="0" borderId="0" xfId="0" applyFont="1" applyAlignment="1">
      <alignment horizontal="center"/>
    </xf>
    <xf numFmtId="0" fontId="12" fillId="0" borderId="0" xfId="0" applyFont="1"/>
    <xf numFmtId="0" fontId="11" fillId="0" borderId="0" xfId="0" applyFont="1" applyAlignment="1">
      <alignment horizontal="left"/>
    </xf>
    <xf numFmtId="164" fontId="11" fillId="0" borderId="0" xfId="0" applyNumberFormat="1" applyFont="1" applyAlignment="1">
      <alignment horizontal="left"/>
    </xf>
    <xf numFmtId="0" fontId="13" fillId="0" borderId="0" xfId="0" applyFont="1"/>
    <xf numFmtId="0" fontId="14" fillId="0" borderId="0" xfId="0" applyFont="1"/>
    <xf numFmtId="0" fontId="3" fillId="2" borderId="0" xfId="0" applyFont="1" applyFill="1" applyBorder="1"/>
    <xf numFmtId="0" fontId="3" fillId="3" borderId="0" xfId="0" applyFont="1" applyFill="1" applyBorder="1"/>
    <xf numFmtId="0" fontId="0" fillId="3" borderId="0" xfId="0" applyFill="1" applyBorder="1"/>
    <xf numFmtId="0" fontId="5" fillId="0" borderId="0" xfId="0" applyFont="1" applyBorder="1"/>
    <xf numFmtId="0" fontId="6" fillId="3" borderId="0" xfId="0" applyFont="1" applyFill="1" applyBorder="1" applyAlignment="1">
      <alignment horizontal="centerContinuous"/>
    </xf>
    <xf numFmtId="0" fontId="4" fillId="3" borderId="0" xfId="0" applyFont="1" applyFill="1" applyBorder="1"/>
    <xf numFmtId="0" fontId="7" fillId="0" borderId="0" xfId="0" applyFont="1" applyFill="1" applyBorder="1"/>
    <xf numFmtId="0" fontId="7" fillId="0" borderId="0" xfId="0" applyFont="1" applyBorder="1"/>
    <xf numFmtId="0" fontId="19" fillId="0" borderId="0" xfId="0" applyFont="1"/>
    <xf numFmtId="0" fontId="0" fillId="0" borderId="0" xfId="0" applyProtection="1">
      <protection locked="0"/>
    </xf>
    <xf numFmtId="0" fontId="0" fillId="0" borderId="0" xfId="0" applyBorder="1" applyProtection="1">
      <protection locked="0"/>
    </xf>
    <xf numFmtId="0" fontId="7" fillId="0" borderId="0" xfId="0" applyFont="1" applyProtection="1">
      <protection locked="0"/>
    </xf>
    <xf numFmtId="0" fontId="20" fillId="0" borderId="0" xfId="0" applyFont="1" applyAlignment="1">
      <alignment horizontal="center"/>
    </xf>
    <xf numFmtId="0" fontId="20" fillId="0" borderId="0" xfId="0" applyFont="1"/>
    <xf numFmtId="0" fontId="0" fillId="0" borderId="1" xfId="0" applyBorder="1"/>
    <xf numFmtId="0" fontId="18" fillId="0" borderId="0" xfId="0" applyFont="1"/>
    <xf numFmtId="0" fontId="18" fillId="0" borderId="0" xfId="0" applyFont="1" applyFill="1" applyBorder="1"/>
    <xf numFmtId="0" fontId="18" fillId="0" borderId="0" xfId="0" applyFont="1" applyBorder="1"/>
    <xf numFmtId="0" fontId="26" fillId="0" borderId="0" xfId="0" applyFont="1" applyFill="1" applyBorder="1"/>
    <xf numFmtId="0" fontId="27" fillId="0" borderId="0" xfId="0" applyFont="1"/>
    <xf numFmtId="0" fontId="28" fillId="0" borderId="0" xfId="0" applyFont="1"/>
    <xf numFmtId="0" fontId="29" fillId="0" borderId="0" xfId="0" applyFont="1"/>
    <xf numFmtId="0" fontId="26" fillId="0" borderId="0" xfId="0" applyFont="1"/>
    <xf numFmtId="0" fontId="30" fillId="0" borderId="0" xfId="0" applyFont="1" applyFill="1" applyBorder="1"/>
    <xf numFmtId="0" fontId="30" fillId="0" borderId="0" xfId="0" applyFont="1" applyBorder="1"/>
    <xf numFmtId="0" fontId="30" fillId="0" borderId="0" xfId="0" applyFont="1"/>
    <xf numFmtId="0" fontId="30" fillId="0" borderId="0" xfId="0" applyFont="1" applyProtection="1">
      <protection locked="0"/>
    </xf>
    <xf numFmtId="0" fontId="30" fillId="0" borderId="0" xfId="0" applyFont="1" applyBorder="1" applyProtection="1">
      <protection locked="0"/>
    </xf>
    <xf numFmtId="0" fontId="20" fillId="0" borderId="1" xfId="0" applyFont="1" applyBorder="1" applyAlignment="1">
      <alignment horizontal="center"/>
    </xf>
    <xf numFmtId="0" fontId="21" fillId="0" borderId="1" xfId="0" applyFont="1" applyBorder="1" applyAlignment="1">
      <alignment horizontal="center"/>
    </xf>
    <xf numFmtId="0" fontId="0" fillId="0" borderId="1" xfId="0"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FD181E0-5E2F-11CE-A449-00AA004A803D}"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27126807902502"/>
          <c:y val="9.4697319991861956E-2"/>
          <c:w val="0.84824072726310362"/>
          <c:h val="0.75000277433554663"/>
        </c:manualLayout>
      </c:layout>
      <c:scatterChart>
        <c:scatterStyle val="lineMarker"/>
        <c:varyColors val="0"/>
        <c:ser>
          <c:idx val="0"/>
          <c:order val="0"/>
          <c:spPr>
            <a:ln w="28575">
              <a:noFill/>
            </a:ln>
          </c:spPr>
          <c:marker>
            <c:symbol val="circle"/>
            <c:size val="6"/>
            <c:spPr>
              <a:solidFill>
                <a:srgbClr val="0000FF"/>
              </a:solidFill>
              <a:ln>
                <a:solidFill>
                  <a:srgbClr val="0000FF"/>
                </a:solidFill>
                <a:prstDash val="solid"/>
              </a:ln>
            </c:spPr>
          </c:marker>
          <c:trendline>
            <c:spPr>
              <a:ln w="25400">
                <a:solidFill>
                  <a:srgbClr val="800080"/>
                </a:solidFill>
                <a:prstDash val="solid"/>
              </a:ln>
            </c:spPr>
            <c:trendlineType val="linear"/>
            <c:forward val="0.5"/>
            <c:backward val="0.5"/>
            <c:dispRSqr val="0"/>
            <c:dispEq val="0"/>
          </c:trendline>
          <c:xVal>
            <c:numRef>
              <c:f>Sheet2!$A$2:$A$7</c:f>
              <c:numCache>
                <c:formatCode>General</c:formatCode>
                <c:ptCount val="6"/>
                <c:pt idx="0">
                  <c:v>1</c:v>
                </c:pt>
                <c:pt idx="1">
                  <c:v>2</c:v>
                </c:pt>
                <c:pt idx="2">
                  <c:v>3</c:v>
                </c:pt>
                <c:pt idx="3">
                  <c:v>4</c:v>
                </c:pt>
                <c:pt idx="4">
                  <c:v>5</c:v>
                </c:pt>
                <c:pt idx="5">
                  <c:v>6</c:v>
                </c:pt>
              </c:numCache>
            </c:numRef>
          </c:xVal>
          <c:yVal>
            <c:numRef>
              <c:f>Sheet2!$B$2:$B$7</c:f>
              <c:numCache>
                <c:formatCode>General</c:formatCode>
                <c:ptCount val="6"/>
                <c:pt idx="0">
                  <c:v>9</c:v>
                </c:pt>
                <c:pt idx="1">
                  <c:v>7</c:v>
                </c:pt>
                <c:pt idx="2">
                  <c:v>13</c:v>
                </c:pt>
                <c:pt idx="3">
                  <c:v>11</c:v>
                </c:pt>
                <c:pt idx="4">
                  <c:v>17</c:v>
                </c:pt>
                <c:pt idx="5">
                  <c:v>15</c:v>
                </c:pt>
              </c:numCache>
            </c:numRef>
          </c:yVal>
          <c:smooth val="0"/>
        </c:ser>
        <c:ser>
          <c:idx val="1"/>
          <c:order val="1"/>
          <c:spPr>
            <a:ln w="28575">
              <a:noFill/>
            </a:ln>
          </c:spPr>
          <c:marker>
            <c:symbol val="circle"/>
            <c:size val="6"/>
            <c:spPr>
              <a:solidFill>
                <a:srgbClr val="FF0000"/>
              </a:solidFill>
              <a:ln>
                <a:solidFill>
                  <a:srgbClr val="FF0000"/>
                </a:solidFill>
                <a:prstDash val="solid"/>
              </a:ln>
            </c:spPr>
          </c:marker>
          <c:xVal>
            <c:numRef>
              <c:f>Sheet2!$A$2:$A$7</c:f>
              <c:numCache>
                <c:formatCode>General</c:formatCode>
                <c:ptCount val="6"/>
                <c:pt idx="0">
                  <c:v>1</c:v>
                </c:pt>
                <c:pt idx="1">
                  <c:v>2</c:v>
                </c:pt>
                <c:pt idx="2">
                  <c:v>3</c:v>
                </c:pt>
                <c:pt idx="3">
                  <c:v>4</c:v>
                </c:pt>
                <c:pt idx="4">
                  <c:v>5</c:v>
                </c:pt>
                <c:pt idx="5">
                  <c:v>6</c:v>
                </c:pt>
              </c:numCache>
            </c:numRef>
          </c:xVal>
          <c:yVal>
            <c:numRef>
              <c:f>Sheet2!$F$2:$F$7</c:f>
              <c:numCache>
                <c:formatCode>General</c:formatCode>
                <c:ptCount val="6"/>
                <c:pt idx="0">
                  <c:v>9.8000299999999996</c:v>
                </c:pt>
                <c:pt idx="1">
                  <c:v>5.2400599999999997</c:v>
                </c:pt>
                <c:pt idx="2">
                  <c:v>14.28009</c:v>
                </c:pt>
                <c:pt idx="3">
                  <c:v>9.7201199999999996</c:v>
                </c:pt>
                <c:pt idx="4">
                  <c:v>18.760149999999999</c:v>
                </c:pt>
                <c:pt idx="5">
                  <c:v>14.20018</c:v>
                </c:pt>
              </c:numCache>
            </c:numRef>
          </c:yVal>
          <c:smooth val="0"/>
        </c:ser>
        <c:dLbls>
          <c:showLegendKey val="0"/>
          <c:showVal val="0"/>
          <c:showCatName val="0"/>
          <c:showSerName val="0"/>
          <c:showPercent val="0"/>
          <c:showBubbleSize val="0"/>
        </c:dLbls>
        <c:axId val="45149568"/>
        <c:axId val="91719936"/>
      </c:scatterChart>
      <c:valAx>
        <c:axId val="45149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91719936"/>
        <c:crosses val="autoZero"/>
        <c:crossBetween val="midCat"/>
      </c:valAx>
      <c:valAx>
        <c:axId val="91719936"/>
        <c:scaling>
          <c:orientation val="minMax"/>
          <c:max val="20"/>
          <c:min val="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45149568"/>
        <c:crosses val="autoZero"/>
        <c:crossBetween val="midCat"/>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0</xdr:rowOff>
    </xdr:from>
    <xdr:to>
      <xdr:col>15</xdr:col>
      <xdr:colOff>76200</xdr:colOff>
      <xdr:row>11</xdr:row>
      <xdr:rowOff>57150</xdr:rowOff>
    </xdr:to>
    <xdr:graphicFrame macro="">
      <xdr:nvGraphicFramePr>
        <xdr:cNvPr id="1042"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19050</xdr:colOff>
          <xdr:row>19</xdr:row>
          <xdr:rowOff>19050</xdr:rowOff>
        </xdr:from>
        <xdr:to>
          <xdr:col>8</xdr:col>
          <xdr:colOff>123825</xdr:colOff>
          <xdr:row>20</xdr:row>
          <xdr:rowOff>19050</xdr:rowOff>
        </xdr:to>
        <xdr:sp macro="" textlink="">
          <xdr:nvSpPr>
            <xdr:cNvPr id="1035" name="ScrollBar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47"/>
  <sheetViews>
    <sheetView tabSelected="1" workbookViewId="0">
      <selection activeCell="A18" sqref="A18"/>
    </sheetView>
  </sheetViews>
  <sheetFormatPr defaultRowHeight="12.75" x14ac:dyDescent="0.2"/>
  <cols>
    <col min="1" max="1" width="5.28515625" customWidth="1"/>
    <col min="3" max="3" width="8.140625" customWidth="1"/>
    <col min="4" max="4" width="21" customWidth="1"/>
    <col min="5" max="5" width="5.85546875" customWidth="1"/>
    <col min="6" max="6" width="2.7109375" customWidth="1"/>
    <col min="11" max="11" width="7.140625" customWidth="1"/>
    <col min="13" max="13" width="13" customWidth="1"/>
    <col min="14" max="14" width="7.140625" customWidth="1"/>
    <col min="15" max="15" width="6" customWidth="1"/>
    <col min="25" max="25" width="8.42578125" customWidth="1"/>
    <col min="26" max="26" width="10.85546875" customWidth="1"/>
    <col min="27" max="27" width="8.42578125" customWidth="1"/>
  </cols>
  <sheetData>
    <row r="1" spans="1:18" ht="20.25" x14ac:dyDescent="0.3">
      <c r="B1" s="6" t="s">
        <v>13</v>
      </c>
      <c r="H1" s="3"/>
      <c r="I1" s="3"/>
      <c r="J1" s="3"/>
      <c r="K1" s="3"/>
      <c r="L1" s="3"/>
      <c r="M1" s="3"/>
      <c r="N1" s="5"/>
      <c r="O1" s="6"/>
    </row>
    <row r="2" spans="1:18" ht="20.25" x14ac:dyDescent="0.3">
      <c r="A2" s="1"/>
      <c r="B2" s="6" t="s">
        <v>12</v>
      </c>
      <c r="F2" s="1"/>
      <c r="H2" s="1"/>
      <c r="I2" s="1"/>
      <c r="J2" s="1"/>
      <c r="K2" s="1"/>
      <c r="L2" s="1"/>
      <c r="M2" s="1"/>
      <c r="N2" s="5"/>
    </row>
    <row r="3" spans="1:18" ht="20.25" x14ac:dyDescent="0.3">
      <c r="A3" s="1"/>
      <c r="B3" s="6"/>
      <c r="F3" s="1"/>
      <c r="H3" s="1"/>
      <c r="I3" s="1"/>
      <c r="J3" s="1"/>
      <c r="K3" s="1"/>
      <c r="L3" s="1"/>
      <c r="M3" s="1"/>
      <c r="N3" s="5"/>
    </row>
    <row r="4" spans="1:18" ht="16.5" customHeight="1" x14ac:dyDescent="0.25">
      <c r="A4" s="21" t="s">
        <v>14</v>
      </c>
      <c r="B4" s="22"/>
      <c r="C4" s="22"/>
      <c r="D4" s="23"/>
      <c r="E4" s="23"/>
      <c r="F4" s="23"/>
      <c r="H4" s="1"/>
      <c r="I4" s="1"/>
      <c r="J4" s="1"/>
      <c r="K4" s="1"/>
      <c r="L4" s="1"/>
      <c r="M4" s="1"/>
    </row>
    <row r="5" spans="1:18" ht="18" customHeight="1" x14ac:dyDescent="0.25">
      <c r="A5" s="1"/>
      <c r="B5" s="23" t="s">
        <v>44</v>
      </c>
      <c r="C5" s="23"/>
      <c r="D5" s="23"/>
      <c r="E5" s="23"/>
      <c r="F5" s="23"/>
      <c r="H5" s="1"/>
      <c r="I5" s="1"/>
      <c r="J5" s="1"/>
      <c r="K5" s="1"/>
      <c r="L5" s="1"/>
      <c r="M5" s="1"/>
    </row>
    <row r="6" spans="1:18" ht="18" customHeight="1" x14ac:dyDescent="0.25">
      <c r="A6" s="1"/>
      <c r="B6" s="22" t="s">
        <v>15</v>
      </c>
      <c r="C6" s="22"/>
      <c r="D6" s="23"/>
      <c r="E6" s="23"/>
      <c r="F6" s="23"/>
      <c r="H6" s="1"/>
      <c r="I6" s="1"/>
      <c r="J6" s="1"/>
      <c r="K6" s="1"/>
      <c r="L6" s="1"/>
      <c r="M6" s="1"/>
    </row>
    <row r="7" spans="1:18" ht="19.5" customHeight="1" x14ac:dyDescent="0.25">
      <c r="A7" s="24"/>
      <c r="B7" s="22" t="s">
        <v>45</v>
      </c>
      <c r="C7" s="25"/>
      <c r="D7" s="23"/>
      <c r="E7" s="23"/>
      <c r="F7" s="23"/>
      <c r="H7" s="1"/>
      <c r="I7" s="1"/>
      <c r="J7" s="1"/>
      <c r="K7" s="1"/>
      <c r="L7" s="1"/>
      <c r="M7" s="1"/>
    </row>
    <row r="8" spans="1:18" ht="18" customHeight="1" x14ac:dyDescent="0.25">
      <c r="A8" s="1"/>
      <c r="B8" s="22" t="s">
        <v>16</v>
      </c>
      <c r="C8" s="26"/>
      <c r="D8" s="23"/>
      <c r="E8" s="23"/>
      <c r="F8" s="23"/>
      <c r="G8" s="1"/>
      <c r="H8" s="1"/>
      <c r="I8" s="1"/>
      <c r="J8" s="1"/>
      <c r="K8" s="1"/>
      <c r="L8" s="1"/>
      <c r="M8" s="1"/>
      <c r="N8" s="7"/>
      <c r="O8" s="8"/>
    </row>
    <row r="9" spans="1:18" ht="11.25" customHeight="1" x14ac:dyDescent="0.2">
      <c r="A9" s="1"/>
      <c r="C9" s="4"/>
      <c r="D9" s="4"/>
      <c r="E9" s="1"/>
      <c r="F9" s="1"/>
      <c r="G9" s="1"/>
      <c r="H9" s="1"/>
      <c r="I9" s="1"/>
      <c r="J9" s="1"/>
      <c r="K9" s="1"/>
      <c r="L9" s="1"/>
      <c r="M9" s="1"/>
    </row>
    <row r="10" spans="1:18" ht="15.75" x14ac:dyDescent="0.25">
      <c r="J10" s="1"/>
      <c r="K10" s="1"/>
      <c r="L10" s="1"/>
      <c r="M10" s="1"/>
      <c r="O10" s="9"/>
      <c r="P10" s="9"/>
      <c r="Q10" s="9"/>
    </row>
    <row r="11" spans="1:18" ht="15.75" x14ac:dyDescent="0.25">
      <c r="B11" s="9" t="s">
        <v>24</v>
      </c>
      <c r="C11" s="9"/>
      <c r="D11" s="9"/>
      <c r="E11" s="9"/>
      <c r="J11" s="1"/>
      <c r="K11" s="1"/>
      <c r="L11" s="1"/>
      <c r="M11" s="1"/>
      <c r="N11" s="9"/>
      <c r="O11" s="9"/>
    </row>
    <row r="12" spans="1:18" ht="15.75" x14ac:dyDescent="0.25">
      <c r="B12" s="9" t="s">
        <v>25</v>
      </c>
      <c r="C12" s="9"/>
      <c r="D12" s="9"/>
      <c r="E12" s="9"/>
      <c r="J12" s="1"/>
      <c r="K12" s="1"/>
      <c r="L12" s="1"/>
      <c r="M12" s="1"/>
      <c r="N12" s="9"/>
      <c r="O12" s="9"/>
      <c r="P12" s="9"/>
      <c r="R12" s="10"/>
    </row>
    <row r="13" spans="1:18" ht="15.75" x14ac:dyDescent="0.25">
      <c r="B13" s="36" t="s">
        <v>26</v>
      </c>
      <c r="C13" s="36"/>
      <c r="D13" s="36"/>
      <c r="E13" s="36"/>
      <c r="F13" s="36"/>
      <c r="G13" s="36"/>
      <c r="H13" s="36"/>
      <c r="J13" s="1"/>
      <c r="K13" s="1"/>
      <c r="L13" s="1"/>
      <c r="M13" s="1"/>
      <c r="N13" s="11"/>
      <c r="O13" s="11"/>
      <c r="P13" s="9"/>
      <c r="R13" s="10"/>
    </row>
    <row r="14" spans="1:18" ht="15.75" x14ac:dyDescent="0.25">
      <c r="B14" s="36" t="s">
        <v>28</v>
      </c>
      <c r="C14" s="36"/>
      <c r="D14" s="36"/>
      <c r="E14" s="36"/>
      <c r="F14" s="36"/>
      <c r="G14" s="36"/>
      <c r="H14" s="36"/>
      <c r="J14" s="1"/>
      <c r="K14" s="1"/>
      <c r="L14" s="28" t="s">
        <v>32</v>
      </c>
      <c r="M14" s="28"/>
      <c r="N14" s="9"/>
      <c r="O14" s="9"/>
      <c r="P14" s="9"/>
      <c r="Q14" s="9"/>
      <c r="R14" s="12"/>
    </row>
    <row r="15" spans="1:18" ht="15.75" x14ac:dyDescent="0.25">
      <c r="B15" s="36" t="s">
        <v>27</v>
      </c>
      <c r="C15" s="37"/>
      <c r="D15" s="37"/>
      <c r="E15" s="38"/>
      <c r="F15" s="38"/>
      <c r="G15" s="38"/>
      <c r="H15" s="38"/>
      <c r="I15" s="1"/>
      <c r="J15" s="1"/>
      <c r="K15" s="1"/>
      <c r="L15" s="28" t="s">
        <v>33</v>
      </c>
      <c r="M15" s="28"/>
      <c r="N15" s="9"/>
      <c r="O15" s="9"/>
      <c r="P15" s="9">
        <f>Sheet2!J10</f>
        <v>0.82857142857142851</v>
      </c>
    </row>
    <row r="16" spans="1:18" ht="15.75" x14ac:dyDescent="0.25">
      <c r="B16" s="36" t="s">
        <v>29</v>
      </c>
      <c r="C16" s="37"/>
      <c r="D16" s="38"/>
      <c r="E16" s="38"/>
      <c r="F16" s="38"/>
      <c r="G16" s="38"/>
      <c r="H16" s="38"/>
      <c r="I16" s="1"/>
      <c r="J16" s="1"/>
      <c r="K16" s="1"/>
      <c r="L16" s="28" t="s">
        <v>34</v>
      </c>
      <c r="M16" s="28"/>
      <c r="N16" s="9"/>
      <c r="O16" s="9"/>
      <c r="P16" s="9">
        <f>Sheet2!E8</f>
        <v>21.942857309999997</v>
      </c>
      <c r="R16" s="2"/>
    </row>
    <row r="17" spans="1:24" ht="15.75" x14ac:dyDescent="0.25">
      <c r="B17" s="36"/>
      <c r="C17" s="37"/>
      <c r="D17" s="38"/>
      <c r="E17" s="38"/>
      <c r="F17" s="38"/>
      <c r="G17" s="38"/>
      <c r="H17" s="38"/>
      <c r="I17" s="1"/>
      <c r="J17" s="1"/>
      <c r="K17" s="1"/>
      <c r="L17" s="28"/>
      <c r="M17" s="28"/>
      <c r="N17" s="9"/>
      <c r="O17" s="9"/>
      <c r="P17" s="9"/>
      <c r="R17" s="2"/>
    </row>
    <row r="18" spans="1:24" x14ac:dyDescent="0.2">
      <c r="A18" s="30"/>
      <c r="B18" s="30"/>
      <c r="C18" s="31"/>
      <c r="D18" s="1"/>
      <c r="E18" s="1"/>
      <c r="F18" s="1"/>
      <c r="G18" s="1"/>
      <c r="H18" s="1"/>
      <c r="I18" s="1"/>
      <c r="J18" s="1"/>
    </row>
    <row r="19" spans="1:24" ht="15.75" x14ac:dyDescent="0.25">
      <c r="A19" s="30"/>
      <c r="B19" s="32" t="s">
        <v>30</v>
      </c>
      <c r="C19" s="31"/>
      <c r="D19" s="1"/>
      <c r="E19" s="1"/>
      <c r="F19" s="1"/>
      <c r="G19" s="1"/>
      <c r="H19" s="1"/>
      <c r="I19" s="1"/>
      <c r="J19" s="1"/>
      <c r="L19" s="38" t="s">
        <v>36</v>
      </c>
      <c r="M19" s="38"/>
      <c r="N19" s="36"/>
      <c r="O19" s="36"/>
      <c r="P19" s="36"/>
      <c r="T19" s="13" t="s">
        <v>2</v>
      </c>
    </row>
    <row r="20" spans="1:24" ht="15.75" x14ac:dyDescent="0.25">
      <c r="B20" s="9" t="s">
        <v>31</v>
      </c>
      <c r="D20" s="10"/>
      <c r="E20" s="32">
        <f>G20/10</f>
        <v>1.7</v>
      </c>
      <c r="F20" s="1"/>
      <c r="G20" s="31">
        <v>17</v>
      </c>
      <c r="H20" s="1"/>
      <c r="I20" s="1"/>
      <c r="J20" s="1"/>
      <c r="L20" s="38" t="s">
        <v>35</v>
      </c>
      <c r="M20" s="38"/>
      <c r="N20" s="36"/>
      <c r="O20" s="36"/>
      <c r="P20" s="36">
        <f>Sheet2!J11</f>
        <v>0.65659950289928404</v>
      </c>
      <c r="Q20" s="9"/>
      <c r="T20" s="14"/>
      <c r="U20" s="15"/>
    </row>
    <row r="21" spans="1:24" ht="15.75" x14ac:dyDescent="0.25">
      <c r="C21" s="4"/>
      <c r="D21" s="4"/>
      <c r="E21" s="1"/>
      <c r="F21" s="1"/>
      <c r="G21" s="1"/>
      <c r="H21" s="1"/>
      <c r="I21" s="1"/>
      <c r="J21" s="1"/>
      <c r="L21" s="38" t="s">
        <v>34</v>
      </c>
      <c r="M21" s="38"/>
      <c r="N21" s="36"/>
      <c r="O21" s="36"/>
      <c r="P21" s="36">
        <f>Sheet2!H8</f>
        <v>63.414857625899998</v>
      </c>
    </row>
    <row r="22" spans="1:24" ht="15.75" x14ac:dyDescent="0.25">
      <c r="C22" s="27"/>
      <c r="D22" s="4"/>
      <c r="E22" s="1"/>
      <c r="F22" s="1"/>
      <c r="G22" s="1"/>
      <c r="H22" s="1"/>
      <c r="I22" s="1"/>
      <c r="J22" s="1"/>
      <c r="Q22" s="9"/>
    </row>
    <row r="23" spans="1:24" ht="15.75" x14ac:dyDescent="0.25">
      <c r="B23" s="9" t="s">
        <v>37</v>
      </c>
      <c r="C23" s="44"/>
      <c r="D23" s="44"/>
      <c r="E23" s="45"/>
      <c r="F23" s="45"/>
      <c r="G23" s="45"/>
      <c r="H23" s="45"/>
      <c r="I23" s="1"/>
      <c r="J23" s="1"/>
      <c r="L23" s="39" t="s">
        <v>47</v>
      </c>
      <c r="M23" s="40"/>
      <c r="N23" s="40"/>
      <c r="O23" s="40"/>
      <c r="S23" s="16"/>
      <c r="T23" s="17"/>
    </row>
    <row r="24" spans="1:24" ht="15.75" x14ac:dyDescent="0.25">
      <c r="B24" s="46" t="s">
        <v>39</v>
      </c>
      <c r="C24" s="44"/>
      <c r="D24" s="44"/>
      <c r="E24" s="45"/>
      <c r="F24" s="45"/>
      <c r="G24" s="45"/>
      <c r="H24" s="45"/>
      <c r="I24" s="1"/>
      <c r="J24" s="1"/>
      <c r="L24" s="39" t="s">
        <v>46</v>
      </c>
      <c r="M24" s="41"/>
      <c r="N24" s="41"/>
      <c r="O24" s="41"/>
      <c r="P24" s="41"/>
      <c r="Q24" s="41"/>
      <c r="R24" s="41"/>
      <c r="S24" s="42"/>
      <c r="T24" s="18"/>
    </row>
    <row r="25" spans="1:24" ht="15.75" x14ac:dyDescent="0.25">
      <c r="A25" s="30"/>
      <c r="B25" s="47" t="s">
        <v>40</v>
      </c>
      <c r="C25" s="48"/>
      <c r="D25" s="46"/>
      <c r="E25" s="46"/>
      <c r="F25" s="46"/>
      <c r="G25" s="46"/>
      <c r="H25" s="45"/>
      <c r="I25" s="1"/>
      <c r="J25" s="1"/>
      <c r="P25" s="19"/>
    </row>
    <row r="26" spans="1:24" ht="15.75" x14ac:dyDescent="0.25">
      <c r="A26" s="30"/>
      <c r="B26" s="47"/>
      <c r="C26" s="48"/>
      <c r="D26" s="46"/>
      <c r="E26" s="46"/>
      <c r="F26" s="46"/>
      <c r="G26" s="46"/>
      <c r="H26" s="45"/>
      <c r="I26" s="1"/>
      <c r="J26" s="1"/>
      <c r="L26" s="43" t="str">
        <f>IF(P20 &lt;0.811,"   There is no significant correlation between the transformed data","")</f>
        <v xml:space="preserve">   There is no significant correlation between the transformed data</v>
      </c>
      <c r="M26" s="43"/>
      <c r="N26" s="43"/>
      <c r="O26" s="43"/>
      <c r="P26" s="43"/>
      <c r="Q26" s="43"/>
    </row>
    <row r="27" spans="1:24" ht="15.75" x14ac:dyDescent="0.25">
      <c r="A27" s="30"/>
      <c r="B27" s="9" t="s">
        <v>38</v>
      </c>
      <c r="C27" s="44"/>
      <c r="D27" s="44"/>
      <c r="E27" s="45"/>
      <c r="F27" s="45"/>
      <c r="G27" s="45"/>
      <c r="H27" s="45"/>
      <c r="L27" s="36" t="str">
        <f>IF(P20&gt;=0.811,"  There is a significant level of correlation.","")</f>
        <v/>
      </c>
      <c r="M27" s="36"/>
      <c r="N27" s="36"/>
      <c r="O27" s="36"/>
    </row>
    <row r="28" spans="1:24" ht="15.75" x14ac:dyDescent="0.25">
      <c r="A28" s="30"/>
      <c r="B28" s="46" t="s">
        <v>41</v>
      </c>
      <c r="C28" s="44"/>
      <c r="D28" s="44"/>
      <c r="E28" s="45"/>
      <c r="F28" s="45"/>
      <c r="G28" s="45"/>
      <c r="H28" s="45"/>
      <c r="X28" s="20"/>
    </row>
    <row r="29" spans="1:24" ht="15.75" x14ac:dyDescent="0.25">
      <c r="B29" s="47" t="s">
        <v>42</v>
      </c>
      <c r="C29" s="48"/>
      <c r="D29" s="46"/>
      <c r="E29" s="46"/>
      <c r="F29" s="46"/>
      <c r="G29" s="46"/>
      <c r="H29" s="45"/>
      <c r="X29" s="20"/>
    </row>
    <row r="30" spans="1:24" ht="15.75" x14ac:dyDescent="0.25">
      <c r="X30" s="20"/>
    </row>
    <row r="31" spans="1:24" ht="15" x14ac:dyDescent="0.25">
      <c r="K31" s="1"/>
      <c r="L31" s="1"/>
      <c r="M31" s="1"/>
      <c r="N31" s="19"/>
    </row>
    <row r="32" spans="1:24" ht="15.75" x14ac:dyDescent="0.25">
      <c r="A32" s="20" t="s">
        <v>3</v>
      </c>
      <c r="B32" s="20"/>
      <c r="C32" s="20"/>
      <c r="K32" s="28"/>
      <c r="L32" s="1"/>
      <c r="M32" s="1"/>
      <c r="N32" s="9"/>
    </row>
    <row r="33" spans="1:10" ht="15.75" x14ac:dyDescent="0.25">
      <c r="C33" s="20" t="s">
        <v>4</v>
      </c>
      <c r="J33" s="20"/>
    </row>
    <row r="34" spans="1:10" ht="15.75" x14ac:dyDescent="0.25">
      <c r="C34" s="20" t="s">
        <v>5</v>
      </c>
      <c r="D34" s="20"/>
      <c r="E34" s="20"/>
      <c r="F34" s="20"/>
      <c r="G34" s="20"/>
      <c r="J34" s="20"/>
    </row>
    <row r="35" spans="1:10" ht="15.75" x14ac:dyDescent="0.25">
      <c r="C35" s="20" t="s">
        <v>6</v>
      </c>
      <c r="D35" s="20"/>
      <c r="E35" s="20"/>
      <c r="F35" s="20"/>
      <c r="G35" s="20"/>
    </row>
    <row r="36" spans="1:10" ht="15.75" x14ac:dyDescent="0.25">
      <c r="A36" s="30"/>
      <c r="B36" s="30"/>
      <c r="C36" s="20" t="s">
        <v>43</v>
      </c>
    </row>
    <row r="37" spans="1:10" x14ac:dyDescent="0.2">
      <c r="A37" s="30"/>
      <c r="B37" s="30"/>
      <c r="C37" s="30"/>
    </row>
    <row r="38" spans="1:10" x14ac:dyDescent="0.2">
      <c r="A38" s="30"/>
      <c r="B38" s="30"/>
      <c r="C38" s="30"/>
    </row>
    <row r="39" spans="1:10" x14ac:dyDescent="0.2">
      <c r="A39" s="30"/>
      <c r="B39" s="30"/>
      <c r="C39" s="30"/>
    </row>
    <row r="40" spans="1:10" x14ac:dyDescent="0.2">
      <c r="A40" s="30"/>
      <c r="B40" s="30"/>
      <c r="C40" s="30"/>
    </row>
    <row r="41" spans="1:10" x14ac:dyDescent="0.2">
      <c r="A41" s="30"/>
    </row>
    <row r="42" spans="1:10" x14ac:dyDescent="0.2">
      <c r="B42" s="29"/>
      <c r="C42" s="29"/>
      <c r="D42" s="29"/>
    </row>
    <row r="43" spans="1:10" x14ac:dyDescent="0.2">
      <c r="A43" s="29" t="s">
        <v>7</v>
      </c>
      <c r="B43" s="29"/>
      <c r="C43" s="29"/>
      <c r="D43" s="29"/>
    </row>
    <row r="44" spans="1:10" x14ac:dyDescent="0.2">
      <c r="A44" s="29" t="s">
        <v>8</v>
      </c>
      <c r="B44" s="29"/>
      <c r="C44" s="29"/>
      <c r="D44" s="29"/>
    </row>
    <row r="45" spans="1:10" x14ac:dyDescent="0.2">
      <c r="A45" s="29" t="s">
        <v>9</v>
      </c>
      <c r="B45" s="29"/>
      <c r="C45" s="29"/>
      <c r="D45" s="29"/>
    </row>
    <row r="46" spans="1:10" x14ac:dyDescent="0.2">
      <c r="A46" s="29" t="s">
        <v>10</v>
      </c>
      <c r="B46" s="29"/>
      <c r="C46" s="29"/>
      <c r="D46" s="29"/>
    </row>
    <row r="47" spans="1:10" x14ac:dyDescent="0.2">
      <c r="A47" s="29" t="s">
        <v>11</v>
      </c>
    </row>
  </sheetData>
  <sheetProtection sheet="1" objects="1" scenarios="1" selectLockedCells="1"/>
  <phoneticPr fontId="0" type="noConversion"/>
  <pageMargins left="0.75" right="0.75" top="1" bottom="1" header="0.5" footer="0.5"/>
  <pageSetup orientation="portrait" r:id="rId1"/>
  <headerFooter alignWithMargins="0"/>
  <drawing r:id="rId2"/>
  <legacyDrawing r:id="rId3"/>
  <controls>
    <mc:AlternateContent xmlns:mc="http://schemas.openxmlformats.org/markup-compatibility/2006">
      <mc:Choice Requires="x14">
        <control shapeId="1035" r:id="rId4" name="ScrollBar1">
          <controlPr defaultSize="0" autoLine="0" linkedCell="G20" r:id="rId5">
            <anchor moveWithCells="1">
              <from>
                <xdr:col>5</xdr:col>
                <xdr:colOff>19050</xdr:colOff>
                <xdr:row>19</xdr:row>
                <xdr:rowOff>19050</xdr:rowOff>
              </from>
              <to>
                <xdr:col>8</xdr:col>
                <xdr:colOff>123825</xdr:colOff>
                <xdr:row>20</xdr:row>
                <xdr:rowOff>19050</xdr:rowOff>
              </to>
            </anchor>
          </controlPr>
        </control>
      </mc:Choice>
      <mc:Fallback>
        <control shapeId="1035" r:id="rId4" name="ScrollBar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3"/>
  <sheetViews>
    <sheetView workbookViewId="0">
      <selection activeCell="K18" sqref="K18"/>
    </sheetView>
  </sheetViews>
  <sheetFormatPr defaultRowHeight="12.75" x14ac:dyDescent="0.2"/>
  <sheetData>
    <row r="1" spans="1:10" ht="19.5" thickBot="1" x14ac:dyDescent="0.35">
      <c r="A1" s="49" t="s">
        <v>0</v>
      </c>
      <c r="B1" s="49" t="s">
        <v>1</v>
      </c>
      <c r="C1" s="49" t="s">
        <v>23</v>
      </c>
      <c r="D1" s="49" t="s">
        <v>21</v>
      </c>
      <c r="E1" s="50" t="s">
        <v>20</v>
      </c>
      <c r="F1" s="51" t="s">
        <v>22</v>
      </c>
      <c r="G1" s="49" t="s">
        <v>21</v>
      </c>
      <c r="H1" s="50" t="s">
        <v>20</v>
      </c>
    </row>
    <row r="2" spans="1:10" x14ac:dyDescent="0.2">
      <c r="A2">
        <v>1</v>
      </c>
      <c r="B2">
        <v>9</v>
      </c>
      <c r="C2">
        <f t="shared" ref="C2:C7" si="0">1.6571*A2+6.2</f>
        <v>7.8571</v>
      </c>
      <c r="D2">
        <f t="shared" ref="D2:D7" si="1">B2-C2</f>
        <v>1.1429</v>
      </c>
      <c r="E2">
        <f t="shared" ref="E2:E7" si="2">D2^2</f>
        <v>1.3062204100000001</v>
      </c>
      <c r="F2">
        <f t="shared" ref="F2:F7" si="3">C2+n*D2</f>
        <v>9.8000299999999996</v>
      </c>
      <c r="G2">
        <f t="shared" ref="G2:G7" si="4">F2-C2</f>
        <v>1.9429299999999996</v>
      </c>
      <c r="H2">
        <f t="shared" ref="H2:H7" si="5">G2^2</f>
        <v>3.7749769848999986</v>
      </c>
    </row>
    <row r="3" spans="1:10" x14ac:dyDescent="0.2">
      <c r="A3">
        <v>2</v>
      </c>
      <c r="B3">
        <v>7</v>
      </c>
      <c r="C3">
        <f t="shared" si="0"/>
        <v>9.5142000000000007</v>
      </c>
      <c r="D3">
        <f t="shared" si="1"/>
        <v>-2.5142000000000007</v>
      </c>
      <c r="E3">
        <f t="shared" si="2"/>
        <v>6.3212016400000035</v>
      </c>
      <c r="F3">
        <f t="shared" si="3"/>
        <v>5.2400599999999997</v>
      </c>
      <c r="G3">
        <f t="shared" si="4"/>
        <v>-4.2741400000000009</v>
      </c>
      <c r="H3">
        <f t="shared" si="5"/>
        <v>18.268272739600008</v>
      </c>
    </row>
    <row r="4" spans="1:10" x14ac:dyDescent="0.2">
      <c r="A4">
        <v>3</v>
      </c>
      <c r="B4">
        <v>13</v>
      </c>
      <c r="C4">
        <f t="shared" si="0"/>
        <v>11.1713</v>
      </c>
      <c r="D4">
        <f t="shared" si="1"/>
        <v>1.8286999999999995</v>
      </c>
      <c r="E4">
        <f t="shared" si="2"/>
        <v>3.3441436899999983</v>
      </c>
      <c r="F4">
        <f t="shared" si="3"/>
        <v>14.28009</v>
      </c>
      <c r="G4">
        <f t="shared" si="4"/>
        <v>3.1087899999999991</v>
      </c>
      <c r="H4">
        <f t="shared" si="5"/>
        <v>9.6645752640999945</v>
      </c>
    </row>
    <row r="5" spans="1:10" x14ac:dyDescent="0.2">
      <c r="A5">
        <v>4</v>
      </c>
      <c r="B5">
        <v>11</v>
      </c>
      <c r="C5">
        <f t="shared" si="0"/>
        <v>12.8284</v>
      </c>
      <c r="D5">
        <f t="shared" si="1"/>
        <v>-1.8284000000000002</v>
      </c>
      <c r="E5">
        <f t="shared" si="2"/>
        <v>3.3430465600000008</v>
      </c>
      <c r="F5">
        <f t="shared" si="3"/>
        <v>9.7201199999999996</v>
      </c>
      <c r="G5">
        <f t="shared" si="4"/>
        <v>-3.1082800000000006</v>
      </c>
      <c r="H5">
        <f t="shared" si="5"/>
        <v>9.6614045584000046</v>
      </c>
    </row>
    <row r="6" spans="1:10" x14ac:dyDescent="0.2">
      <c r="A6">
        <v>5</v>
      </c>
      <c r="B6">
        <v>17</v>
      </c>
      <c r="C6">
        <f t="shared" si="0"/>
        <v>14.485500000000002</v>
      </c>
      <c r="D6">
        <f t="shared" si="1"/>
        <v>2.5144999999999982</v>
      </c>
      <c r="E6">
        <f t="shared" si="2"/>
        <v>6.3227102499999912</v>
      </c>
      <c r="F6">
        <f t="shared" si="3"/>
        <v>18.760149999999999</v>
      </c>
      <c r="G6">
        <f t="shared" si="4"/>
        <v>4.2746499999999976</v>
      </c>
      <c r="H6">
        <f t="shared" si="5"/>
        <v>18.27263262249998</v>
      </c>
    </row>
    <row r="7" spans="1:10" ht="13.5" thickBot="1" x14ac:dyDescent="0.25">
      <c r="A7">
        <v>6</v>
      </c>
      <c r="B7">
        <v>15</v>
      </c>
      <c r="C7">
        <f t="shared" si="0"/>
        <v>16.142600000000002</v>
      </c>
      <c r="D7">
        <f t="shared" si="1"/>
        <v>-1.1426000000000016</v>
      </c>
      <c r="E7" s="35">
        <f t="shared" si="2"/>
        <v>1.3055347600000038</v>
      </c>
      <c r="F7">
        <f t="shared" si="3"/>
        <v>14.20018</v>
      </c>
      <c r="G7">
        <f t="shared" si="4"/>
        <v>-1.942420000000002</v>
      </c>
      <c r="H7" s="35">
        <f t="shared" si="5"/>
        <v>3.7729954564000079</v>
      </c>
    </row>
    <row r="8" spans="1:10" x14ac:dyDescent="0.2">
      <c r="E8" s="4">
        <f>SUM(E2:E7)</f>
        <v>21.942857309999997</v>
      </c>
      <c r="H8" s="4">
        <f>SUM(H2:H7)</f>
        <v>63.414857625899998</v>
      </c>
    </row>
    <row r="9" spans="1:10" ht="15" x14ac:dyDescent="0.25">
      <c r="I9" s="34" t="s">
        <v>19</v>
      </c>
    </row>
    <row r="10" spans="1:10" ht="16.5" x14ac:dyDescent="0.3">
      <c r="I10" s="33" t="s">
        <v>18</v>
      </c>
      <c r="J10">
        <f>CORREL(A2:A7,B2:B7)</f>
        <v>0.82857142857142851</v>
      </c>
    </row>
    <row r="11" spans="1:10" ht="15" x14ac:dyDescent="0.25">
      <c r="I11" s="33" t="s">
        <v>17</v>
      </c>
      <c r="J11">
        <f>CORREL(A2:A7,F2:F7)</f>
        <v>0.65659950289928404</v>
      </c>
    </row>
    <row r="13" spans="1:10" ht="15" x14ac:dyDescent="0.25">
      <c r="I13" s="33"/>
    </row>
  </sheetData>
  <sheetProtection sheet="1" objects="1" scenarios="1" selectLockedCells="1" selectUnlockedCells="1"/>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Sheet1</vt:lpstr>
      <vt:lpstr>Sheet2</vt:lpstr>
      <vt:lpstr>Sheet3</vt:lpstr>
      <vt:lpstr>b</vt:lpstr>
      <vt:lpstr>m</vt:lpstr>
      <vt:lpstr>n</vt:lpstr>
    </vt:vector>
  </TitlesOfParts>
  <Company>SUNY@Farmingdale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dc:creator>
  <cp:lastModifiedBy>Carol Baxter</cp:lastModifiedBy>
  <cp:lastPrinted>1999-03-04T15:38:54Z</cp:lastPrinted>
  <dcterms:created xsi:type="dcterms:W3CDTF">1999-03-02T18:50:17Z</dcterms:created>
  <dcterms:modified xsi:type="dcterms:W3CDTF">2015-07-02T17:39:45Z</dcterms:modified>
</cp:coreProperties>
</file>